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930" yWindow="375" windowWidth="15450" windowHeight="1020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КАИП!$21:$23</definedName>
    <definedName name="_xlnm.Print_Area" localSheetId="0">КАИП!$A$1:$L$56</definedName>
  </definedNames>
  <calcPr calcId="125725"/>
</workbook>
</file>

<file path=xl/calcChain.xml><?xml version="1.0" encoding="utf-8"?>
<calcChain xmlns="http://schemas.openxmlformats.org/spreadsheetml/2006/main">
  <c r="H25" i="3"/>
  <c r="J29"/>
  <c r="H32"/>
  <c r="E15" s="1"/>
  <c r="L42"/>
  <c r="J42"/>
  <c r="H42"/>
  <c r="H40"/>
  <c r="H26" s="1"/>
  <c r="H44"/>
  <c r="H33"/>
  <c r="I16"/>
  <c r="G16"/>
  <c r="H27"/>
  <c r="H54"/>
  <c r="E17" s="1"/>
  <c r="L40"/>
  <c r="J40"/>
  <c r="H48"/>
  <c r="E16" s="1"/>
  <c r="L45"/>
  <c r="J45"/>
  <c r="H45"/>
  <c r="H35"/>
  <c r="E14" l="1"/>
  <c r="H39"/>
  <c r="H38" s="1"/>
  <c r="E18"/>
  <c r="H29"/>
  <c r="I15"/>
  <c r="G15"/>
  <c r="L51"/>
  <c r="L50" s="1"/>
  <c r="J51"/>
  <c r="H51"/>
  <c r="J25"/>
  <c r="H50" l="1"/>
  <c r="H24"/>
  <c r="G17"/>
  <c r="I17"/>
  <c r="J50"/>
  <c r="L25"/>
  <c r="I14"/>
  <c r="G14"/>
  <c r="G18" l="1"/>
  <c r="I18"/>
  <c r="J38"/>
  <c r="L27" l="1"/>
  <c r="J27"/>
  <c r="L26"/>
  <c r="J26"/>
  <c r="J28" l="1"/>
  <c r="H28" l="1"/>
  <c r="L24" l="1"/>
  <c r="J24"/>
  <c r="L38"/>
  <c r="L28"/>
</calcChain>
</file>

<file path=xl/sharedStrings.xml><?xml version="1.0" encoding="utf-8"?>
<sst xmlns="http://schemas.openxmlformats.org/spreadsheetml/2006/main" count="108" uniqueCount="74">
  <si>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</si>
  <si>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</si>
  <si>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</si>
  <si>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</si>
  <si>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</si>
  <si>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</si>
  <si>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</si>
  <si>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</si>
  <si>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</si>
  <si>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</si>
  <si>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</si>
  <si>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</si>
  <si>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</si>
  <si>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</si>
  <si>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</si>
  <si>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</si>
  <si>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</si>
  <si>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</si>
  <si>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</si>
  <si>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</si>
  <si>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</si>
  <si>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</si>
  <si>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</si>
  <si>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</si>
  <si>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</si>
  <si>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</si>
  <si>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</si>
  <si>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</si>
  <si>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</si>
  <si>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</si>
  <si>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</si>
  <si>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</si>
  <si>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</si>
  <si>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</si>
  <si>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</si>
  <si>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</si>
  <si>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</si>
  <si>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</si>
  <si>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</si>
  <si>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</si>
  <si>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</si>
  <si>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</si>
  <si>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Перечень строек и объектов
на 2024 год и плановый период 2025-2026 годов</t>
  </si>
  <si>
    <t>Сумма 
на 2026 год</t>
  </si>
  <si>
    <t>2024</t>
  </si>
  <si>
    <t xml:space="preserve"> Сумма 
на 2026 год</t>
  </si>
  <si>
    <t>2024/ 2026</t>
  </si>
  <si>
    <t>0240089040</t>
  </si>
  <si>
    <t>0702</t>
  </si>
  <si>
    <t>Управление образования администрации города Ачинска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</si>
  <si>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</si>
  <si>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</si>
  <si>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Совета депутатов от 15.12.2023 № 44-278р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</si>
  <si>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</si>
  <si>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</si>
  <si>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</si>
  <si>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</si>
  <si>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</si>
  <si>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</si>
  <si>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</si>
  <si>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</si>
  <si>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</si>
  <si>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</si>
  <si>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</si>
  <si>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</si>
  <si>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</si>
  <si>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>0503</t>
  </si>
  <si>
    <t>0420086020</t>
  </si>
  <si>
    <t>0900000000</t>
  </si>
  <si>
    <t>Реконструкция кровли здания МБОУ "Средняя  школа № 18"</t>
  </si>
  <si>
    <t>Совета депутатов от 30.08.2024 № 0-00р</t>
  </si>
  <si>
    <t>Строительство 2-х многоквартирных жилых домов в Юго - Восточном районе города Ачинска</t>
  </si>
  <si>
    <t>Проектные работы по реконструкции крыши здания МБОУ "Школа № 16 им. Героя Советского Союза И.А.Лапенкова"</t>
  </si>
  <si>
    <t xml:space="preserve">Строительство и замена сетей освещения города на участках:
- от путепровода в сторону 
АО «РУСАЛ Ачинск» до пересечения с техн. автодорогой на МИР 
в районе КПП МИР; 
- от ул. Пузановой (2 участок), 
дорога на понтонный мост; 
- ул. Подгорная и мост на р. Мазулька (п. Мазульский); 
- в районе МБОУ «Школе № 15» 
и ЦТиР «Планета талантов» 
в микрорайоне № 5; 
- от остановки «Автодром» 
до пер. Летний, по пер. Летний 
и далее до ул. Сенная.
</t>
  </si>
</sst>
</file>

<file path=xl/styles.xml><?xml version="1.0" encoding="utf-8"?>
<styleSheet xmlns="http://schemas.openxmlformats.org/spreadsheetml/2006/main">
  <fonts count="3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R56"/>
  <sheetViews>
    <sheetView showGridLines="0" tabSelected="1" topLeftCell="A39" zoomScaleNormal="100" zoomScaleSheetLayoutView="70" workbookViewId="0">
      <selection activeCell="E44" sqref="E44"/>
    </sheetView>
  </sheetViews>
  <sheetFormatPr defaultColWidth="9.140625" defaultRowHeight="12.75" customHeight="1" outlineLevelRow="1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3.28515625" style="5" bestFit="1" customWidth="1"/>
    <col min="17" max="16384" width="9.140625" style="5"/>
  </cols>
  <sheetData>
    <row r="1" spans="1:12" ht="18.600000000000001" customHeight="1">
      <c r="H1" s="5" t="s">
        <v>34</v>
      </c>
    </row>
    <row r="2" spans="1:12" ht="18" customHeight="1">
      <c r="H2" s="51" t="s">
        <v>41</v>
      </c>
      <c r="I2" s="51"/>
      <c r="J2" s="51"/>
      <c r="K2" s="51"/>
      <c r="L2" s="11"/>
    </row>
    <row r="3" spans="1:12" ht="18.75">
      <c r="H3" s="5" t="s">
        <v>70</v>
      </c>
    </row>
    <row r="4" spans="1:12" ht="18.75"/>
    <row r="5" spans="1:12" ht="18.75">
      <c r="H5" s="5" t="s">
        <v>34</v>
      </c>
    </row>
    <row r="6" spans="1:12" ht="18.75">
      <c r="H6" s="51" t="s">
        <v>41</v>
      </c>
      <c r="I6" s="51"/>
      <c r="J6" s="51"/>
      <c r="K6" s="51"/>
      <c r="L6" s="11"/>
    </row>
    <row r="7" spans="1:12" ht="18.75">
      <c r="H7" s="5" t="s">
        <v>52</v>
      </c>
    </row>
    <row r="8" spans="1:12" s="6" customFormat="1" ht="18.75">
      <c r="D8" s="7"/>
    </row>
    <row r="9" spans="1:12" s="6" customFormat="1" ht="42.75" customHeight="1">
      <c r="A9" s="69" t="s">
        <v>42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s="6" customFormat="1" ht="18.75">
      <c r="A10" s="24"/>
      <c r="B10" s="7"/>
      <c r="C10" s="7"/>
      <c r="D10" s="7"/>
      <c r="E10" s="7"/>
    </row>
    <row r="11" spans="1:12" s="6" customFormat="1" ht="18.75">
      <c r="D11" s="7"/>
      <c r="J11" s="9" t="s">
        <v>3</v>
      </c>
    </row>
    <row r="12" spans="1:12" ht="66.75" customHeight="1">
      <c r="A12" s="25" t="s">
        <v>1</v>
      </c>
      <c r="B12" s="67" t="s">
        <v>2</v>
      </c>
      <c r="C12" s="70"/>
      <c r="D12" s="68"/>
      <c r="E12" s="57" t="s">
        <v>30</v>
      </c>
      <c r="F12" s="57"/>
      <c r="G12" s="57" t="s">
        <v>35</v>
      </c>
      <c r="H12" s="57"/>
      <c r="I12" s="57" t="s">
        <v>43</v>
      </c>
      <c r="J12" s="57"/>
    </row>
    <row r="13" spans="1:12" ht="18.75">
      <c r="A13" s="25">
        <v>1</v>
      </c>
      <c r="B13" s="67" t="s">
        <v>4</v>
      </c>
      <c r="C13" s="70"/>
      <c r="D13" s="68"/>
      <c r="E13" s="57" t="s">
        <v>5</v>
      </c>
      <c r="F13" s="57"/>
      <c r="G13" s="57" t="s">
        <v>6</v>
      </c>
      <c r="H13" s="57"/>
      <c r="I13" s="57" t="s">
        <v>19</v>
      </c>
      <c r="J13" s="57"/>
    </row>
    <row r="14" spans="1:12" ht="42" customHeight="1" outlineLevel="1">
      <c r="A14" s="3">
        <v>1</v>
      </c>
      <c r="B14" s="73" t="s">
        <v>27</v>
      </c>
      <c r="C14" s="73"/>
      <c r="D14" s="73"/>
      <c r="E14" s="72">
        <f>H35+H45</f>
        <v>280063754.68000001</v>
      </c>
      <c r="F14" s="72"/>
      <c r="G14" s="72">
        <f>J45</f>
        <v>63930351.870000005</v>
      </c>
      <c r="H14" s="72"/>
      <c r="I14" s="72">
        <f>L45</f>
        <v>60886049.399999999</v>
      </c>
      <c r="J14" s="72"/>
    </row>
    <row r="15" spans="1:12" ht="66.599999999999994" customHeight="1" outlineLevel="1">
      <c r="A15" s="3">
        <v>2</v>
      </c>
      <c r="B15" s="52" t="s">
        <v>25</v>
      </c>
      <c r="C15" s="53"/>
      <c r="D15" s="54"/>
      <c r="E15" s="44">
        <f>H32+H42</f>
        <v>23739889.780000001</v>
      </c>
      <c r="F15" s="46"/>
      <c r="G15" s="44">
        <f>J32</f>
        <v>0</v>
      </c>
      <c r="H15" s="46"/>
      <c r="I15" s="44">
        <f>L32</f>
        <v>0</v>
      </c>
      <c r="J15" s="46"/>
    </row>
    <row r="16" spans="1:12" ht="66.599999999999994" customHeight="1" outlineLevel="1">
      <c r="A16" s="3">
        <v>3</v>
      </c>
      <c r="B16" s="52" t="s">
        <v>61</v>
      </c>
      <c r="C16" s="53"/>
      <c r="D16" s="54"/>
      <c r="E16" s="44">
        <f>H48</f>
        <v>458738.66</v>
      </c>
      <c r="F16" s="46"/>
      <c r="G16" s="44">
        <f>J33</f>
        <v>0</v>
      </c>
      <c r="H16" s="46"/>
      <c r="I16" s="44">
        <f>L33</f>
        <v>0</v>
      </c>
      <c r="J16" s="46"/>
    </row>
    <row r="17" spans="1:18" ht="51.75" customHeight="1" outlineLevel="1">
      <c r="A17" s="3">
        <v>4</v>
      </c>
      <c r="B17" s="52" t="s">
        <v>39</v>
      </c>
      <c r="C17" s="53"/>
      <c r="D17" s="54"/>
      <c r="E17" s="44">
        <f>H54</f>
        <v>11918534.92</v>
      </c>
      <c r="F17" s="46"/>
      <c r="G17" s="44">
        <f t="shared" ref="G17" si="0">J54</f>
        <v>0</v>
      </c>
      <c r="H17" s="46"/>
      <c r="I17" s="44">
        <f t="shared" ref="I17" si="1">L54</f>
        <v>0</v>
      </c>
      <c r="J17" s="46"/>
    </row>
    <row r="18" spans="1:18" ht="18.75">
      <c r="A18" s="58" t="s">
        <v>0</v>
      </c>
      <c r="B18" s="59"/>
      <c r="C18" s="59"/>
      <c r="D18" s="60"/>
      <c r="E18" s="72">
        <f>E17+E16+E15+E14</f>
        <v>316180918.04000002</v>
      </c>
      <c r="F18" s="72"/>
      <c r="G18" s="72">
        <f t="shared" ref="G18" si="2">G17+G16+G15+G14</f>
        <v>63930351.870000005</v>
      </c>
      <c r="H18" s="72"/>
      <c r="I18" s="72">
        <f t="shared" ref="I18" si="3">I17+I16+I15+I14</f>
        <v>60886049.399999999</v>
      </c>
      <c r="J18" s="72"/>
    </row>
    <row r="19" spans="1:18" ht="15.75" customHeight="1">
      <c r="A19" s="24"/>
      <c r="B19" s="17"/>
      <c r="C19" s="17"/>
      <c r="D19" s="17"/>
      <c r="E19" s="17"/>
      <c r="P19" s="30"/>
      <c r="Q19" s="30"/>
      <c r="R19" s="30"/>
    </row>
    <row r="20" spans="1:18" ht="18.75">
      <c r="L20" s="9" t="s">
        <v>3</v>
      </c>
    </row>
    <row r="21" spans="1:18" ht="36.75" customHeight="1">
      <c r="A21" s="71" t="s">
        <v>1</v>
      </c>
      <c r="B21" s="57" t="s">
        <v>18</v>
      </c>
      <c r="C21" s="57" t="s">
        <v>20</v>
      </c>
      <c r="D21" s="57"/>
      <c r="E21" s="57"/>
      <c r="F21" s="57"/>
      <c r="G21" s="57" t="s">
        <v>7</v>
      </c>
      <c r="H21" s="63" t="s">
        <v>32</v>
      </c>
      <c r="I21" s="64"/>
      <c r="J21" s="63" t="s">
        <v>36</v>
      </c>
      <c r="K21" s="64"/>
      <c r="L21" s="57" t="s">
        <v>45</v>
      </c>
    </row>
    <row r="22" spans="1:18" ht="59.25" customHeight="1">
      <c r="A22" s="71"/>
      <c r="B22" s="57"/>
      <c r="C22" s="10" t="s">
        <v>21</v>
      </c>
      <c r="D22" s="10" t="s">
        <v>22</v>
      </c>
      <c r="E22" s="10" t="s">
        <v>23</v>
      </c>
      <c r="F22" s="10" t="s">
        <v>24</v>
      </c>
      <c r="G22" s="57"/>
      <c r="H22" s="65"/>
      <c r="I22" s="66"/>
      <c r="J22" s="65"/>
      <c r="K22" s="66"/>
      <c r="L22" s="57"/>
    </row>
    <row r="23" spans="1:18" ht="18.75">
      <c r="A23" s="25">
        <v>1</v>
      </c>
      <c r="B23" s="16" t="s">
        <v>4</v>
      </c>
      <c r="C23" s="16" t="s">
        <v>5</v>
      </c>
      <c r="D23" s="16" t="s">
        <v>6</v>
      </c>
      <c r="E23" s="16" t="s">
        <v>19</v>
      </c>
      <c r="F23" s="3">
        <v>6</v>
      </c>
      <c r="G23" s="3">
        <v>7</v>
      </c>
      <c r="H23" s="61">
        <v>8</v>
      </c>
      <c r="I23" s="62"/>
      <c r="J23" s="67" t="s">
        <v>16</v>
      </c>
      <c r="K23" s="68"/>
      <c r="L23" s="16" t="s">
        <v>29</v>
      </c>
    </row>
    <row r="24" spans="1:18" ht="25.5" customHeight="1">
      <c r="A24" s="25">
        <v>1</v>
      </c>
      <c r="B24" s="73" t="s">
        <v>8</v>
      </c>
      <c r="C24" s="73"/>
      <c r="D24" s="73"/>
      <c r="E24" s="73"/>
      <c r="F24" s="73"/>
      <c r="G24" s="73"/>
      <c r="H24" s="44">
        <f>H25+H26+H27</f>
        <v>316180918.04000002</v>
      </c>
      <c r="I24" s="46"/>
      <c r="J24" s="44">
        <f>J25+J26+J27</f>
        <v>63930351.870000005</v>
      </c>
      <c r="K24" s="46"/>
      <c r="L24" s="15">
        <f>L25+L26+L27</f>
        <v>60886049.399999999</v>
      </c>
    </row>
    <row r="25" spans="1:18" ht="18.75">
      <c r="A25" s="25">
        <v>2</v>
      </c>
      <c r="B25" s="19" t="s">
        <v>9</v>
      </c>
      <c r="C25" s="19"/>
      <c r="D25" s="16"/>
      <c r="E25" s="19"/>
      <c r="F25" s="19"/>
      <c r="G25" s="19"/>
      <c r="H25" s="44">
        <f>H29+H39+H51</f>
        <v>162206094.19999999</v>
      </c>
      <c r="I25" s="45"/>
      <c r="J25" s="44">
        <f>J29+J39</f>
        <v>0</v>
      </c>
      <c r="K25" s="45"/>
      <c r="L25" s="15">
        <f>L29+L51</f>
        <v>0</v>
      </c>
    </row>
    <row r="26" spans="1:18" ht="18.75">
      <c r="A26" s="25">
        <v>3</v>
      </c>
      <c r="B26" s="19" t="s">
        <v>10</v>
      </c>
      <c r="C26" s="19"/>
      <c r="D26" s="16"/>
      <c r="E26" s="19"/>
      <c r="F26" s="19"/>
      <c r="G26" s="19"/>
      <c r="H26" s="44">
        <f>H30+H40</f>
        <v>124264088.41</v>
      </c>
      <c r="I26" s="46"/>
      <c r="J26" s="44">
        <f>J30+J40</f>
        <v>50696769.030000001</v>
      </c>
      <c r="K26" s="46"/>
      <c r="L26" s="15">
        <f>L30+L40</f>
        <v>50109218.659999996</v>
      </c>
    </row>
    <row r="27" spans="1:18" ht="18.75">
      <c r="A27" s="25">
        <v>4</v>
      </c>
      <c r="B27" s="19" t="s">
        <v>11</v>
      </c>
      <c r="C27" s="19"/>
      <c r="D27" s="16"/>
      <c r="E27" s="19"/>
      <c r="F27" s="19"/>
      <c r="G27" s="19"/>
      <c r="H27" s="44">
        <f>H31+H41</f>
        <v>29710735.43</v>
      </c>
      <c r="I27" s="46"/>
      <c r="J27" s="44">
        <f>J31+J41</f>
        <v>13233582.84</v>
      </c>
      <c r="K27" s="46"/>
      <c r="L27" s="15">
        <f>L31+L41</f>
        <v>10776830.74</v>
      </c>
    </row>
    <row r="28" spans="1:18" ht="37.5">
      <c r="A28" s="25">
        <v>5</v>
      </c>
      <c r="B28" s="19" t="s">
        <v>12</v>
      </c>
      <c r="C28" s="16" t="s">
        <v>13</v>
      </c>
      <c r="D28" s="16"/>
      <c r="E28" s="19"/>
      <c r="F28" s="19"/>
      <c r="G28" s="19"/>
      <c r="H28" s="44">
        <f>H29+H30+H31</f>
        <v>137111327.44999999</v>
      </c>
      <c r="I28" s="46"/>
      <c r="J28" s="44">
        <f>J29+J30+J31</f>
        <v>0</v>
      </c>
      <c r="K28" s="46"/>
      <c r="L28" s="15">
        <f>L29+L30+L31</f>
        <v>0</v>
      </c>
    </row>
    <row r="29" spans="1:18" ht="18.75">
      <c r="A29" s="25">
        <v>6</v>
      </c>
      <c r="B29" s="19" t="s">
        <v>9</v>
      </c>
      <c r="C29" s="19"/>
      <c r="D29" s="16"/>
      <c r="E29" s="19"/>
      <c r="F29" s="19"/>
      <c r="G29" s="19"/>
      <c r="H29" s="44">
        <f>H32+H35</f>
        <v>137111327.44999999</v>
      </c>
      <c r="I29" s="46"/>
      <c r="J29" s="44">
        <f>J32+J35</f>
        <v>0</v>
      </c>
      <c r="K29" s="46"/>
      <c r="L29" s="15">
        <v>0</v>
      </c>
    </row>
    <row r="30" spans="1:18" ht="18.75">
      <c r="A30" s="25">
        <v>7</v>
      </c>
      <c r="B30" s="19" t="s">
        <v>10</v>
      </c>
      <c r="C30" s="19"/>
      <c r="D30" s="16"/>
      <c r="E30" s="19"/>
      <c r="F30" s="19"/>
      <c r="G30" s="19"/>
      <c r="H30" s="44">
        <v>0</v>
      </c>
      <c r="I30" s="45"/>
      <c r="J30" s="44">
        <v>0</v>
      </c>
      <c r="K30" s="45"/>
      <c r="L30" s="15">
        <v>0</v>
      </c>
    </row>
    <row r="31" spans="1:18" ht="18.75">
      <c r="A31" s="25">
        <v>8</v>
      </c>
      <c r="B31" s="19" t="s">
        <v>11</v>
      </c>
      <c r="C31" s="19"/>
      <c r="D31" s="16"/>
      <c r="E31" s="19"/>
      <c r="F31" s="19"/>
      <c r="G31" s="19"/>
      <c r="H31" s="44">
        <v>0</v>
      </c>
      <c r="I31" s="45"/>
      <c r="J31" s="44">
        <v>0</v>
      </c>
      <c r="K31" s="45"/>
      <c r="L31" s="15">
        <v>0</v>
      </c>
    </row>
    <row r="32" spans="1:18" ht="102" customHeight="1">
      <c r="A32" s="25">
        <v>9</v>
      </c>
      <c r="B32" s="19" t="s">
        <v>25</v>
      </c>
      <c r="C32" s="19"/>
      <c r="D32" s="16"/>
      <c r="E32" s="16" t="s">
        <v>26</v>
      </c>
      <c r="F32" s="19"/>
      <c r="G32" s="19"/>
      <c r="H32" s="44">
        <f>H33+H34</f>
        <v>7855582.1699999999</v>
      </c>
      <c r="I32" s="46"/>
      <c r="J32" s="44">
        <v>0</v>
      </c>
      <c r="K32" s="46"/>
      <c r="L32" s="15">
        <v>0</v>
      </c>
    </row>
    <row r="33" spans="1:12" ht="102" customHeight="1">
      <c r="A33" s="25">
        <v>10</v>
      </c>
      <c r="B33" s="22" t="s">
        <v>50</v>
      </c>
      <c r="C33" s="49" t="s">
        <v>13</v>
      </c>
      <c r="D33" s="49" t="s">
        <v>38</v>
      </c>
      <c r="E33" s="49" t="s">
        <v>51</v>
      </c>
      <c r="F33" s="49" t="s">
        <v>17</v>
      </c>
      <c r="G33" s="49" t="s">
        <v>44</v>
      </c>
      <c r="H33" s="44">
        <f>5758321.01+38361.16</f>
        <v>5796682.1699999999</v>
      </c>
      <c r="I33" s="46"/>
      <c r="J33" s="44">
        <v>0</v>
      </c>
      <c r="K33" s="46"/>
      <c r="L33" s="21">
        <v>0</v>
      </c>
    </row>
    <row r="34" spans="1:12" ht="93.75">
      <c r="A34" s="25">
        <v>11</v>
      </c>
      <c r="B34" s="27" t="s">
        <v>56</v>
      </c>
      <c r="C34" s="50"/>
      <c r="D34" s="50"/>
      <c r="E34" s="50"/>
      <c r="F34" s="50"/>
      <c r="G34" s="50"/>
      <c r="H34" s="44">
        <v>2058900</v>
      </c>
      <c r="I34" s="46"/>
      <c r="J34" s="44">
        <v>0</v>
      </c>
      <c r="K34" s="46"/>
      <c r="L34" s="26">
        <v>0</v>
      </c>
    </row>
    <row r="35" spans="1:12" ht="56.25">
      <c r="A35" s="25">
        <v>13</v>
      </c>
      <c r="B35" s="1" t="s">
        <v>27</v>
      </c>
      <c r="C35" s="23"/>
      <c r="D35" s="23"/>
      <c r="E35" s="13" t="s">
        <v>28</v>
      </c>
      <c r="F35" s="23"/>
      <c r="G35" s="25"/>
      <c r="H35" s="44">
        <f>H36+H37</f>
        <v>129255745.28</v>
      </c>
      <c r="I35" s="46"/>
      <c r="J35" s="44">
        <v>0</v>
      </c>
      <c r="K35" s="46"/>
      <c r="L35" s="26">
        <v>0</v>
      </c>
    </row>
    <row r="36" spans="1:12" ht="75">
      <c r="A36" s="25">
        <v>14</v>
      </c>
      <c r="B36" s="29" t="s">
        <v>53</v>
      </c>
      <c r="C36" s="49" t="s">
        <v>13</v>
      </c>
      <c r="D36" s="49" t="s">
        <v>54</v>
      </c>
      <c r="E36" s="74" t="s">
        <v>55</v>
      </c>
      <c r="F36" s="49" t="s">
        <v>17</v>
      </c>
      <c r="G36" s="47">
        <v>2024</v>
      </c>
      <c r="H36" s="44">
        <v>10102693.85</v>
      </c>
      <c r="I36" s="46"/>
      <c r="J36" s="44">
        <v>0</v>
      </c>
      <c r="K36" s="46"/>
      <c r="L36" s="26">
        <v>0</v>
      </c>
    </row>
    <row r="37" spans="1:12" ht="56.25">
      <c r="A37" s="25">
        <v>15</v>
      </c>
      <c r="B37" s="42" t="s">
        <v>71</v>
      </c>
      <c r="C37" s="50"/>
      <c r="D37" s="50"/>
      <c r="E37" s="75"/>
      <c r="F37" s="50"/>
      <c r="G37" s="48"/>
      <c r="H37" s="44">
        <v>119153051.43000001</v>
      </c>
      <c r="I37" s="46"/>
      <c r="J37" s="44">
        <v>0</v>
      </c>
      <c r="K37" s="46"/>
      <c r="L37" s="26">
        <v>0</v>
      </c>
    </row>
    <row r="38" spans="1:12" ht="18.75">
      <c r="A38" s="25">
        <v>16</v>
      </c>
      <c r="B38" s="1" t="s">
        <v>14</v>
      </c>
      <c r="C38" s="2">
        <v>730</v>
      </c>
      <c r="D38" s="4"/>
      <c r="E38" s="15"/>
      <c r="F38" s="3"/>
      <c r="G38" s="3"/>
      <c r="H38" s="44">
        <f>H39+H40+H41</f>
        <v>167151055.67000002</v>
      </c>
      <c r="I38" s="46"/>
      <c r="J38" s="44">
        <f>J39+J40+J41</f>
        <v>63930351.870000005</v>
      </c>
      <c r="K38" s="46"/>
      <c r="L38" s="15">
        <f t="shared" ref="L38" si="4">L39+L40+L41</f>
        <v>60886049.399999999</v>
      </c>
    </row>
    <row r="39" spans="1:12" ht="18.75">
      <c r="A39" s="25">
        <v>17</v>
      </c>
      <c r="B39" s="19" t="s">
        <v>9</v>
      </c>
      <c r="C39" s="4"/>
      <c r="D39" s="4"/>
      <c r="E39" s="15"/>
      <c r="F39" s="3"/>
      <c r="G39" s="3"/>
      <c r="H39" s="44">
        <f>H42+H48-3166814.44</f>
        <v>13176231.83</v>
      </c>
      <c r="I39" s="46"/>
      <c r="J39" s="44">
        <v>0</v>
      </c>
      <c r="K39" s="46"/>
      <c r="L39" s="15">
        <v>0</v>
      </c>
    </row>
    <row r="40" spans="1:12" ht="18.75">
      <c r="A40" s="25">
        <v>18</v>
      </c>
      <c r="B40" s="19" t="s">
        <v>10</v>
      </c>
      <c r="C40" s="4"/>
      <c r="D40" s="4"/>
      <c r="E40" s="15"/>
      <c r="F40" s="3"/>
      <c r="G40" s="3"/>
      <c r="H40" s="44">
        <f>H46+12135369.86+3166814.44</f>
        <v>124264088.41</v>
      </c>
      <c r="I40" s="46"/>
      <c r="J40" s="44">
        <f>J46+5945522.72</f>
        <v>50696769.030000001</v>
      </c>
      <c r="K40" s="46"/>
      <c r="L40" s="15">
        <f>L46+7488984.08</f>
        <v>50109218.659999996</v>
      </c>
    </row>
    <row r="41" spans="1:12" ht="18.75">
      <c r="A41" s="25">
        <v>19</v>
      </c>
      <c r="B41" s="19" t="s">
        <v>11</v>
      </c>
      <c r="C41" s="4"/>
      <c r="D41" s="4"/>
      <c r="E41" s="15"/>
      <c r="F41" s="3"/>
      <c r="G41" s="3"/>
      <c r="H41" s="44">
        <v>29710735.43</v>
      </c>
      <c r="I41" s="46"/>
      <c r="J41" s="44">
        <v>13233582.84</v>
      </c>
      <c r="K41" s="46"/>
      <c r="L41" s="15">
        <v>10776830.74</v>
      </c>
    </row>
    <row r="42" spans="1:12" ht="93.75">
      <c r="A42" s="31">
        <v>20</v>
      </c>
      <c r="B42" s="22" t="s">
        <v>25</v>
      </c>
      <c r="C42" s="4"/>
      <c r="D42" s="4"/>
      <c r="E42" s="20" t="s">
        <v>26</v>
      </c>
      <c r="F42" s="3"/>
      <c r="G42" s="3"/>
      <c r="H42" s="44">
        <f>H44+H43</f>
        <v>15884307.609999999</v>
      </c>
      <c r="I42" s="46"/>
      <c r="J42" s="44">
        <f>J44+J43</f>
        <v>0</v>
      </c>
      <c r="K42" s="46"/>
      <c r="L42" s="21">
        <f>L43+L44</f>
        <v>0</v>
      </c>
    </row>
    <row r="43" spans="1:12" ht="305.25" customHeight="1">
      <c r="A43" s="34">
        <v>21</v>
      </c>
      <c r="B43" s="43" t="s">
        <v>73</v>
      </c>
      <c r="C43" s="2">
        <v>730</v>
      </c>
      <c r="D43" s="33" t="s">
        <v>66</v>
      </c>
      <c r="E43" s="33" t="s">
        <v>67</v>
      </c>
      <c r="F43" s="3">
        <v>410</v>
      </c>
      <c r="G43" s="3">
        <v>2024</v>
      </c>
      <c r="H43" s="44">
        <v>12685182</v>
      </c>
      <c r="I43" s="46"/>
      <c r="J43" s="44">
        <v>0</v>
      </c>
      <c r="K43" s="46"/>
      <c r="L43" s="35">
        <v>0</v>
      </c>
    </row>
    <row r="44" spans="1:12" ht="77.25" customHeight="1">
      <c r="A44" s="31">
        <v>22</v>
      </c>
      <c r="B44" s="27" t="s">
        <v>59</v>
      </c>
      <c r="C44" s="2">
        <v>730</v>
      </c>
      <c r="D44" s="23" t="s">
        <v>57</v>
      </c>
      <c r="E44" s="23" t="s">
        <v>58</v>
      </c>
      <c r="F44" s="23" t="s">
        <v>17</v>
      </c>
      <c r="G44" s="23" t="s">
        <v>44</v>
      </c>
      <c r="H44" s="44">
        <f>32311.17+3166814.44</f>
        <v>3199125.61</v>
      </c>
      <c r="I44" s="46"/>
      <c r="J44" s="44">
        <v>0</v>
      </c>
      <c r="K44" s="46"/>
      <c r="L44" s="26">
        <v>0</v>
      </c>
    </row>
    <row r="45" spans="1:12" ht="64.5" customHeight="1">
      <c r="A45" s="31">
        <v>23</v>
      </c>
      <c r="B45" s="1" t="s">
        <v>27</v>
      </c>
      <c r="C45" s="16"/>
      <c r="D45" s="16"/>
      <c r="E45" s="13" t="s">
        <v>28</v>
      </c>
      <c r="F45" s="2"/>
      <c r="G45" s="18"/>
      <c r="H45" s="44">
        <f>H46+H47</f>
        <v>150808009.40000001</v>
      </c>
      <c r="I45" s="46"/>
      <c r="J45" s="44">
        <f>J46+J47</f>
        <v>63930351.870000005</v>
      </c>
      <c r="K45" s="46"/>
      <c r="L45" s="15">
        <f>L46+L47</f>
        <v>60886049.399999999</v>
      </c>
    </row>
    <row r="46" spans="1:12" ht="99.75" customHeight="1">
      <c r="A46" s="47">
        <v>24</v>
      </c>
      <c r="B46" s="55" t="s">
        <v>33</v>
      </c>
      <c r="C46" s="16" t="s">
        <v>15</v>
      </c>
      <c r="D46" s="16" t="s">
        <v>37</v>
      </c>
      <c r="E46" s="16" t="s">
        <v>31</v>
      </c>
      <c r="F46" s="2">
        <v>410</v>
      </c>
      <c r="G46" s="18" t="s">
        <v>46</v>
      </c>
      <c r="H46" s="72">
        <v>108961904.11</v>
      </c>
      <c r="I46" s="72"/>
      <c r="J46" s="72">
        <v>44751246.310000002</v>
      </c>
      <c r="K46" s="72"/>
      <c r="L46" s="15">
        <v>42620234.579999998</v>
      </c>
    </row>
    <row r="47" spans="1:12" ht="99.75" customHeight="1">
      <c r="A47" s="48"/>
      <c r="B47" s="56"/>
      <c r="C47" s="23" t="s">
        <v>15</v>
      </c>
      <c r="D47" s="23" t="s">
        <v>37</v>
      </c>
      <c r="E47" s="23" t="s">
        <v>60</v>
      </c>
      <c r="F47" s="2">
        <v>410</v>
      </c>
      <c r="G47" s="25" t="s">
        <v>46</v>
      </c>
      <c r="H47" s="44">
        <v>41846105.289999999</v>
      </c>
      <c r="I47" s="46"/>
      <c r="J47" s="44">
        <v>19179105.559999999</v>
      </c>
      <c r="K47" s="46"/>
      <c r="L47" s="26">
        <v>18265814.82</v>
      </c>
    </row>
    <row r="48" spans="1:12" ht="65.25" customHeight="1">
      <c r="A48" s="32">
        <v>25</v>
      </c>
      <c r="B48" s="27" t="s">
        <v>61</v>
      </c>
      <c r="C48" s="23"/>
      <c r="D48" s="23"/>
      <c r="E48" s="39" t="s">
        <v>68</v>
      </c>
      <c r="F48" s="2"/>
      <c r="G48" s="25"/>
      <c r="H48" s="44">
        <f>H49</f>
        <v>458738.66</v>
      </c>
      <c r="I48" s="46"/>
      <c r="J48" s="44">
        <v>0</v>
      </c>
      <c r="K48" s="46"/>
      <c r="L48" s="26">
        <v>0</v>
      </c>
    </row>
    <row r="49" spans="1:12" ht="61.5" customHeight="1">
      <c r="A49" s="32">
        <v>26</v>
      </c>
      <c r="B49" s="28" t="s">
        <v>64</v>
      </c>
      <c r="C49" s="3">
        <v>730</v>
      </c>
      <c r="D49" s="23" t="s">
        <v>62</v>
      </c>
      <c r="E49" s="23" t="s">
        <v>63</v>
      </c>
      <c r="F49" s="2">
        <v>460</v>
      </c>
      <c r="G49" s="25">
        <v>2024</v>
      </c>
      <c r="H49" s="44">
        <v>458738.66</v>
      </c>
      <c r="I49" s="46"/>
      <c r="J49" s="44">
        <v>0</v>
      </c>
      <c r="K49" s="46">
        <v>0</v>
      </c>
      <c r="L49" s="26">
        <v>0</v>
      </c>
    </row>
    <row r="50" spans="1:12" ht="37.5">
      <c r="A50" s="31">
        <v>27</v>
      </c>
      <c r="B50" s="1" t="s">
        <v>49</v>
      </c>
      <c r="C50" s="16"/>
      <c r="D50" s="16"/>
      <c r="E50" s="16"/>
      <c r="F50" s="2"/>
      <c r="G50" s="18"/>
      <c r="H50" s="44">
        <f>H51+H52+H53</f>
        <v>11918534.92</v>
      </c>
      <c r="I50" s="46"/>
      <c r="J50" s="44">
        <f>J51+J52+J53</f>
        <v>0</v>
      </c>
      <c r="K50" s="46"/>
      <c r="L50" s="15">
        <f>L51+L52+L53</f>
        <v>0</v>
      </c>
    </row>
    <row r="51" spans="1:12" ht="18.75">
      <c r="A51" s="31">
        <v>28</v>
      </c>
      <c r="B51" s="27" t="s">
        <v>9</v>
      </c>
      <c r="C51" s="16"/>
      <c r="D51" s="16"/>
      <c r="E51" s="16"/>
      <c r="F51" s="2"/>
      <c r="G51" s="18"/>
      <c r="H51" s="44">
        <f>H54</f>
        <v>11918534.92</v>
      </c>
      <c r="I51" s="46"/>
      <c r="J51" s="44">
        <f>J54</f>
        <v>0</v>
      </c>
      <c r="K51" s="46"/>
      <c r="L51" s="15">
        <f>L54</f>
        <v>0</v>
      </c>
    </row>
    <row r="52" spans="1:12" ht="18.75">
      <c r="A52" s="31">
        <v>29</v>
      </c>
      <c r="B52" s="27" t="s">
        <v>10</v>
      </c>
      <c r="C52" s="16"/>
      <c r="D52" s="16"/>
      <c r="E52" s="16"/>
      <c r="F52" s="2"/>
      <c r="G52" s="18"/>
      <c r="H52" s="44">
        <v>0</v>
      </c>
      <c r="I52" s="46"/>
      <c r="J52" s="44">
        <v>0</v>
      </c>
      <c r="K52" s="46"/>
      <c r="L52" s="15">
        <v>0</v>
      </c>
    </row>
    <row r="53" spans="1:12" ht="18.75">
      <c r="A53" s="31">
        <v>30</v>
      </c>
      <c r="B53" s="27" t="s">
        <v>11</v>
      </c>
      <c r="C53" s="16"/>
      <c r="D53" s="16"/>
      <c r="E53" s="16"/>
      <c r="F53" s="2"/>
      <c r="G53" s="18"/>
      <c r="H53" s="44">
        <v>0</v>
      </c>
      <c r="I53" s="46"/>
      <c r="J53" s="44">
        <v>0</v>
      </c>
      <c r="K53" s="46"/>
      <c r="L53" s="15">
        <v>0</v>
      </c>
    </row>
    <row r="54" spans="1:12" ht="37.5">
      <c r="A54" s="3">
        <v>31</v>
      </c>
      <c r="B54" s="27" t="s">
        <v>39</v>
      </c>
      <c r="C54" s="12"/>
      <c r="D54" s="14"/>
      <c r="E54" s="16" t="s">
        <v>40</v>
      </c>
      <c r="F54" s="12"/>
      <c r="G54" s="12"/>
      <c r="H54" s="72">
        <f>H55+H56</f>
        <v>11918534.92</v>
      </c>
      <c r="I54" s="72"/>
      <c r="J54" s="72">
        <v>0</v>
      </c>
      <c r="K54" s="72"/>
      <c r="L54" s="15">
        <v>0</v>
      </c>
    </row>
    <row r="55" spans="1:12" ht="75">
      <c r="A55" s="3">
        <v>32</v>
      </c>
      <c r="B55" s="41" t="s">
        <v>72</v>
      </c>
      <c r="C55" s="3">
        <v>733</v>
      </c>
      <c r="D55" s="13" t="s">
        <v>48</v>
      </c>
      <c r="E55" s="13" t="s">
        <v>65</v>
      </c>
      <c r="F55" s="3">
        <v>460</v>
      </c>
      <c r="G55" s="2">
        <v>2024</v>
      </c>
      <c r="H55" s="72">
        <v>2625398.0699999998</v>
      </c>
      <c r="I55" s="72"/>
      <c r="J55" s="72">
        <v>0</v>
      </c>
      <c r="K55" s="72"/>
      <c r="L55" s="15">
        <v>0</v>
      </c>
    </row>
    <row r="56" spans="1:12" ht="42" customHeight="1">
      <c r="A56" s="36">
        <v>33</v>
      </c>
      <c r="B56" s="40" t="s">
        <v>69</v>
      </c>
      <c r="C56" s="36">
        <v>733</v>
      </c>
      <c r="D56" s="37" t="s">
        <v>48</v>
      </c>
      <c r="E56" s="37" t="s">
        <v>47</v>
      </c>
      <c r="F56" s="36">
        <v>460</v>
      </c>
      <c r="G56" s="38">
        <v>2024</v>
      </c>
      <c r="H56" s="76">
        <v>9293136.8499999996</v>
      </c>
      <c r="I56" s="76"/>
      <c r="J56" s="72">
        <v>0</v>
      </c>
      <c r="K56" s="72"/>
      <c r="L56" s="15">
        <v>0</v>
      </c>
    </row>
  </sheetData>
  <mergeCells count="119">
    <mergeCell ref="J41:K41"/>
    <mergeCell ref="J45:K45"/>
    <mergeCell ref="J48:K48"/>
    <mergeCell ref="J49:K49"/>
    <mergeCell ref="H52:I52"/>
    <mergeCell ref="H53:I53"/>
    <mergeCell ref="J52:K52"/>
    <mergeCell ref="J53:K53"/>
    <mergeCell ref="H55:I55"/>
    <mergeCell ref="J55:K55"/>
    <mergeCell ref="H42:I42"/>
    <mergeCell ref="J42:K42"/>
    <mergeCell ref="H45:I45"/>
    <mergeCell ref="H56:I56"/>
    <mergeCell ref="J56:K56"/>
    <mergeCell ref="H54:I54"/>
    <mergeCell ref="J54:K54"/>
    <mergeCell ref="H51:I51"/>
    <mergeCell ref="J51:K51"/>
    <mergeCell ref="H50:I50"/>
    <mergeCell ref="H46:I46"/>
    <mergeCell ref="J46:K46"/>
    <mergeCell ref="J50:K50"/>
    <mergeCell ref="L21:L22"/>
    <mergeCell ref="J21:K22"/>
    <mergeCell ref="I18:J18"/>
    <mergeCell ref="G14:H14"/>
    <mergeCell ref="B24:G24"/>
    <mergeCell ref="E17:F17"/>
    <mergeCell ref="G17:H17"/>
    <mergeCell ref="J38:K38"/>
    <mergeCell ref="J39:K39"/>
    <mergeCell ref="H38:I38"/>
    <mergeCell ref="J26:K26"/>
    <mergeCell ref="H29:I29"/>
    <mergeCell ref="H25:I25"/>
    <mergeCell ref="H26:I26"/>
    <mergeCell ref="J28:K28"/>
    <mergeCell ref="H28:I28"/>
    <mergeCell ref="J25:K25"/>
    <mergeCell ref="H30:I30"/>
    <mergeCell ref="J30:K30"/>
    <mergeCell ref="J37:K37"/>
    <mergeCell ref="C36:C37"/>
    <mergeCell ref="D36:D37"/>
    <mergeCell ref="E36:E37"/>
    <mergeCell ref="F36:F37"/>
    <mergeCell ref="H2:K2"/>
    <mergeCell ref="J24:K24"/>
    <mergeCell ref="G15:H15"/>
    <mergeCell ref="I15:J15"/>
    <mergeCell ref="H23:I23"/>
    <mergeCell ref="H24:I24"/>
    <mergeCell ref="H21:I22"/>
    <mergeCell ref="G21:G22"/>
    <mergeCell ref="J23:K23"/>
    <mergeCell ref="I17:J17"/>
    <mergeCell ref="A9:L9"/>
    <mergeCell ref="G12:H12"/>
    <mergeCell ref="E12:F12"/>
    <mergeCell ref="B12:D12"/>
    <mergeCell ref="B13:D13"/>
    <mergeCell ref="A21:A22"/>
    <mergeCell ref="G13:H13"/>
    <mergeCell ref="I14:J14"/>
    <mergeCell ref="B14:D14"/>
    <mergeCell ref="B15:D15"/>
    <mergeCell ref="E14:F14"/>
    <mergeCell ref="G18:H18"/>
    <mergeCell ref="B21:B22"/>
    <mergeCell ref="E18:F18"/>
    <mergeCell ref="G36:G37"/>
    <mergeCell ref="H27:I27"/>
    <mergeCell ref="H31:I31"/>
    <mergeCell ref="J32:K32"/>
    <mergeCell ref="H32:I32"/>
    <mergeCell ref="H6:K6"/>
    <mergeCell ref="H49:I49"/>
    <mergeCell ref="H48:I48"/>
    <mergeCell ref="B16:D16"/>
    <mergeCell ref="E16:F16"/>
    <mergeCell ref="G16:H16"/>
    <mergeCell ref="I16:J16"/>
    <mergeCell ref="H44:I44"/>
    <mergeCell ref="J44:K44"/>
    <mergeCell ref="B46:B47"/>
    <mergeCell ref="J27:K27"/>
    <mergeCell ref="J29:K29"/>
    <mergeCell ref="C21:F21"/>
    <mergeCell ref="E15:F15"/>
    <mergeCell ref="A18:D18"/>
    <mergeCell ref="B17:D17"/>
    <mergeCell ref="E13:F13"/>
    <mergeCell ref="I12:J12"/>
    <mergeCell ref="I13:J13"/>
    <mergeCell ref="J31:K31"/>
    <mergeCell ref="H39:I39"/>
    <mergeCell ref="H40:I40"/>
    <mergeCell ref="J40:K40"/>
    <mergeCell ref="A46:A47"/>
    <mergeCell ref="H43:I43"/>
    <mergeCell ref="J43:K43"/>
    <mergeCell ref="H33:I33"/>
    <mergeCell ref="J33:K33"/>
    <mergeCell ref="H34:I34"/>
    <mergeCell ref="J34:K34"/>
    <mergeCell ref="H41:I41"/>
    <mergeCell ref="H47:I47"/>
    <mergeCell ref="J47:K47"/>
    <mergeCell ref="C33:C34"/>
    <mergeCell ref="D33:D34"/>
    <mergeCell ref="E33:E34"/>
    <mergeCell ref="F33:F34"/>
    <mergeCell ref="G33:G34"/>
    <mergeCell ref="H36:I36"/>
    <mergeCell ref="H37:I37"/>
    <mergeCell ref="H35:I35"/>
    <mergeCell ref="J35:K35"/>
    <mergeCell ref="J36:K36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50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Struch</cp:lastModifiedBy>
  <cp:lastPrinted>2024-08-27T07:25:37Z</cp:lastPrinted>
  <dcterms:created xsi:type="dcterms:W3CDTF">2002-03-11T10:22:12Z</dcterms:created>
  <dcterms:modified xsi:type="dcterms:W3CDTF">2024-08-27T07:39:56Z</dcterms:modified>
</cp:coreProperties>
</file>